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and\Documents\KAV Holland\begroting 2014\"/>
    </mc:Choice>
  </mc:AlternateContent>
  <bookViews>
    <workbookView xWindow="0" yWindow="0" windowWidth="24000" windowHeight="97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40" i="1" l="1"/>
  <c r="F40" i="1" l="1"/>
  <c r="C40" i="1"/>
  <c r="D22" i="1"/>
  <c r="C22" i="1"/>
  <c r="F10" i="1"/>
  <c r="F22" i="1" s="1"/>
  <c r="D42" i="1" l="1"/>
  <c r="F42" i="1"/>
  <c r="C42" i="1"/>
</calcChain>
</file>

<file path=xl/sharedStrings.xml><?xml version="1.0" encoding="utf-8"?>
<sst xmlns="http://schemas.openxmlformats.org/spreadsheetml/2006/main" count="53" uniqueCount="46">
  <si>
    <t xml:space="preserve">KAV HOLLAND Begroting 2014 </t>
  </si>
  <si>
    <t>werkelijk</t>
  </si>
  <si>
    <t>begroting</t>
  </si>
  <si>
    <t>Inkomsten</t>
  </si>
  <si>
    <t>Kas</t>
  </si>
  <si>
    <t>Contributies</t>
  </si>
  <si>
    <t>Donaties</t>
  </si>
  <si>
    <t>Kantine</t>
  </si>
  <si>
    <t>Truien</t>
  </si>
  <si>
    <t>Akties</t>
  </si>
  <si>
    <t>Spaarnwoudeloop / Cross</t>
  </si>
  <si>
    <t>Loopcursus</t>
  </si>
  <si>
    <t>Advertenties clubblad</t>
  </si>
  <si>
    <t>Rente / bankkosten</t>
  </si>
  <si>
    <t>Sponsorinkomsten</t>
  </si>
  <si>
    <t>Facilitering AU opleiding</t>
  </si>
  <si>
    <t>Overig</t>
  </si>
  <si>
    <t>Totaal</t>
  </si>
  <si>
    <t>Uitgaven</t>
  </si>
  <si>
    <t>Communicatie</t>
  </si>
  <si>
    <t>Bestuurskosten</t>
  </si>
  <si>
    <t>Trainers</t>
  </si>
  <si>
    <t>Opleiding</t>
  </si>
  <si>
    <t>Accomodaties</t>
  </si>
  <si>
    <t>Materiaalkosten</t>
  </si>
  <si>
    <t>Jaspers Running Team</t>
  </si>
  <si>
    <t>Kosten wedstrijden</t>
  </si>
  <si>
    <t>Jeugdcommissie</t>
  </si>
  <si>
    <t>Feestuitgaven</t>
  </si>
  <si>
    <t>AU afdracht</t>
  </si>
  <si>
    <t>Resultaat</t>
  </si>
  <si>
    <t>euro</t>
  </si>
  <si>
    <t>senioren/masters</t>
  </si>
  <si>
    <t>junioren A/B</t>
  </si>
  <si>
    <t>Junioren C/D</t>
  </si>
  <si>
    <t>Pupillen alle categoriën</t>
  </si>
  <si>
    <t>Loopgroepen zonder wedstrijdlicentie</t>
  </si>
  <si>
    <t>Loopgroepen met wedstrijdlicentie</t>
  </si>
  <si>
    <t>Keep Fit</t>
  </si>
  <si>
    <t>Wedstrijdlid/gastlid</t>
  </si>
  <si>
    <t>Gezinscontributie</t>
  </si>
  <si>
    <t>Donateur</t>
  </si>
  <si>
    <t>Trainingslid (senior)</t>
  </si>
  <si>
    <t>Gastlid (trainingslid zonder licentie)</t>
  </si>
  <si>
    <t>Oudergroep (half jaar)</t>
  </si>
  <si>
    <t>( = + 5%)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</si>
</sst>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 New"/>
      <family val="3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1" applyFont="1" applyBorder="1" applyAlignment="1">
      <alignment horizontal="right"/>
    </xf>
    <xf numFmtId="0" fontId="3" fillId="2" borderId="2" xfId="0" applyFont="1" applyFill="1" applyBorder="1"/>
    <xf numFmtId="0" fontId="3" fillId="0" borderId="0" xfId="0" applyFont="1" applyFill="1" applyBorder="1"/>
    <xf numFmtId="0" fontId="5" fillId="0" borderId="0" xfId="1" applyFont="1" applyBorder="1"/>
    <xf numFmtId="3" fontId="2" fillId="2" borderId="4" xfId="0" applyNumberFormat="1" applyFont="1" applyFill="1" applyBorder="1"/>
    <xf numFmtId="3" fontId="2" fillId="2" borderId="6" xfId="0" applyNumberFormat="1" applyFont="1" applyFill="1" applyBorder="1"/>
    <xf numFmtId="3" fontId="6" fillId="2" borderId="4" xfId="0" applyNumberFormat="1" applyFont="1" applyFill="1" applyBorder="1"/>
    <xf numFmtId="3" fontId="6" fillId="2" borderId="6" xfId="0" applyNumberFormat="1" applyFont="1" applyFill="1" applyBorder="1"/>
    <xf numFmtId="0" fontId="2" fillId="0" borderId="6" xfId="0" applyFont="1" applyBorder="1"/>
    <xf numFmtId="0" fontId="7" fillId="0" borderId="0" xfId="0" applyFont="1"/>
    <xf numFmtId="3" fontId="3" fillId="2" borderId="13" xfId="0" applyNumberFormat="1" applyFont="1" applyFill="1" applyBorder="1"/>
    <xf numFmtId="0" fontId="2" fillId="0" borderId="14" xfId="1" applyFont="1" applyBorder="1"/>
    <xf numFmtId="0" fontId="5" fillId="0" borderId="16" xfId="1" applyFont="1" applyBorder="1"/>
    <xf numFmtId="0" fontId="2" fillId="0" borderId="15" xfId="1" applyFont="1" applyBorder="1"/>
    <xf numFmtId="0" fontId="2" fillId="0" borderId="16" xfId="1" applyFont="1" applyBorder="1"/>
    <xf numFmtId="0" fontId="2" fillId="0" borderId="15" xfId="0" applyFont="1" applyBorder="1"/>
    <xf numFmtId="0" fontId="3" fillId="0" borderId="15" xfId="1" applyFont="1" applyBorder="1"/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3" fontId="2" fillId="0" borderId="0" xfId="0" applyNumberFormat="1" applyFont="1" applyBorder="1"/>
    <xf numFmtId="0" fontId="2" fillId="0" borderId="19" xfId="1" applyFont="1" applyBorder="1"/>
    <xf numFmtId="2" fontId="2" fillId="0" borderId="20" xfId="0" applyNumberFormat="1" applyFont="1" applyFill="1" applyBorder="1"/>
    <xf numFmtId="0" fontId="2" fillId="0" borderId="21" xfId="0" applyFont="1" applyBorder="1"/>
    <xf numFmtId="4" fontId="2" fillId="0" borderId="4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Fill="1" applyBorder="1"/>
    <xf numFmtId="4" fontId="2" fillId="0" borderId="6" xfId="0" applyNumberFormat="1" applyFont="1" applyFill="1" applyBorder="1"/>
    <xf numFmtId="4" fontId="3" fillId="0" borderId="8" xfId="0" applyNumberFormat="1" applyFont="1" applyBorder="1"/>
    <xf numFmtId="4" fontId="3" fillId="0" borderId="0" xfId="1" applyNumberFormat="1" applyFont="1" applyBorder="1"/>
    <xf numFmtId="4" fontId="5" fillId="0" borderId="0" xfId="1" applyNumberFormat="1" applyFont="1" applyBorder="1"/>
    <xf numFmtId="4" fontId="2" fillId="0" borderId="9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3" fillId="0" borderId="12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3" fillId="0" borderId="2" xfId="0" applyFont="1" applyBorder="1"/>
    <xf numFmtId="0" fontId="3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18" xfId="0" applyFont="1" applyBorder="1" applyAlignment="1">
      <alignment wrapText="1"/>
    </xf>
    <xf numFmtId="0" fontId="3" fillId="0" borderId="23" xfId="0" applyFont="1" applyFill="1" applyBorder="1"/>
    <xf numFmtId="0" fontId="3" fillId="0" borderId="24" xfId="0" applyFont="1" applyFill="1" applyBorder="1"/>
    <xf numFmtId="3" fontId="3" fillId="2" borderId="4" xfId="0" applyNumberFormat="1" applyFont="1" applyFill="1" applyBorder="1"/>
    <xf numFmtId="0" fontId="2" fillId="0" borderId="25" xfId="0" applyFont="1" applyBorder="1"/>
    <xf numFmtId="0" fontId="2" fillId="0" borderId="26" xfId="0" applyFont="1" applyBorder="1"/>
    <xf numFmtId="3" fontId="2" fillId="0" borderId="24" xfId="0" applyNumberFormat="1" applyFont="1" applyFill="1" applyBorder="1"/>
    <xf numFmtId="3" fontId="2" fillId="0" borderId="26" xfId="0" applyNumberFormat="1" applyFont="1" applyBorder="1"/>
    <xf numFmtId="3" fontId="2" fillId="0" borderId="24" xfId="0" applyNumberFormat="1" applyFont="1" applyBorder="1"/>
    <xf numFmtId="3" fontId="3" fillId="0" borderId="26" xfId="0" applyNumberFormat="1" applyFont="1" applyBorder="1"/>
    <xf numFmtId="0" fontId="2" fillId="0" borderId="24" xfId="0" applyFont="1" applyBorder="1"/>
    <xf numFmtId="3" fontId="3" fillId="0" borderId="27" xfId="0" applyNumberFormat="1" applyFont="1" applyFill="1" applyBorder="1"/>
    <xf numFmtId="3" fontId="2" fillId="0" borderId="4" xfId="0" applyNumberFormat="1" applyFont="1" applyBorder="1"/>
    <xf numFmtId="3" fontId="2" fillId="0" borderId="6" xfId="0" applyNumberFormat="1" applyFont="1" applyFill="1" applyBorder="1"/>
    <xf numFmtId="3" fontId="2" fillId="0" borderId="4" xfId="0" applyNumberFormat="1" applyFont="1" applyFill="1" applyBorder="1"/>
    <xf numFmtId="3" fontId="2" fillId="0" borderId="6" xfId="0" applyNumberFormat="1" applyFont="1" applyBorder="1"/>
    <xf numFmtId="3" fontId="3" fillId="0" borderId="4" xfId="0" applyNumberFormat="1" applyFont="1" applyBorder="1"/>
    <xf numFmtId="3" fontId="3" fillId="0" borderId="13" xfId="0" applyNumberFormat="1" applyFont="1" applyFill="1" applyBorder="1"/>
    <xf numFmtId="2" fontId="2" fillId="0" borderId="28" xfId="0" applyNumberFormat="1" applyFont="1" applyFill="1" applyBorder="1"/>
    <xf numFmtId="0" fontId="3" fillId="0" borderId="22" xfId="1" applyFont="1" applyBorder="1"/>
    <xf numFmtId="3" fontId="3" fillId="0" borderId="29" xfId="0" applyNumberFormat="1" applyFont="1" applyBorder="1"/>
    <xf numFmtId="2" fontId="3" fillId="0" borderId="4" xfId="0" applyNumberFormat="1" applyFont="1" applyBorder="1"/>
    <xf numFmtId="4" fontId="3" fillId="0" borderId="1" xfId="1" applyNumberFormat="1" applyFont="1" applyBorder="1"/>
    <xf numFmtId="4" fontId="3" fillId="0" borderId="3" xfId="0" applyNumberFormat="1" applyFont="1" applyBorder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0" fillId="0" borderId="0" xfId="0" applyFont="1"/>
    <xf numFmtId="3" fontId="0" fillId="0" borderId="0" xfId="0" applyNumberFormat="1"/>
    <xf numFmtId="4" fontId="2" fillId="0" borderId="28" xfId="1" applyNumberFormat="1" applyFont="1" applyBorder="1"/>
    <xf numFmtId="4" fontId="11" fillId="0" borderId="0" xfId="0" applyNumberFormat="1" applyFont="1"/>
  </cellXfs>
  <cellStyles count="2">
    <cellStyle name="Standaard" xfId="0" builtinId="0"/>
    <cellStyle name="Standaard_Blad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7"/>
  <sheetViews>
    <sheetView tabSelected="1" topLeftCell="A53" zoomScaleNormal="100" workbookViewId="0">
      <selection activeCell="C35" sqref="C35"/>
    </sheetView>
  </sheetViews>
  <sheetFormatPr defaultRowHeight="15" x14ac:dyDescent="0.25"/>
  <cols>
    <col min="1" max="1" width="5.5703125" customWidth="1"/>
    <col min="2" max="2" width="27.5703125" customWidth="1"/>
    <col min="3" max="3" width="11.5703125" bestFit="1" customWidth="1"/>
    <col min="4" max="4" width="13.28515625" customWidth="1"/>
    <col min="5" max="5" width="6.7109375" customWidth="1"/>
    <col min="6" max="6" width="15.42578125" customWidth="1"/>
    <col min="7" max="7" width="16.5703125" customWidth="1"/>
    <col min="8" max="8" width="15.42578125" customWidth="1"/>
    <col min="9" max="9" width="21.42578125" customWidth="1"/>
    <col min="10" max="10" width="12.7109375" customWidth="1"/>
    <col min="11" max="11" width="2.85546875" customWidth="1"/>
    <col min="12" max="12" width="17.140625" customWidth="1"/>
    <col min="13" max="13" width="15.85546875" customWidth="1"/>
    <col min="14" max="14" width="16.140625" customWidth="1"/>
    <col min="16" max="16" width="12.7109375" customWidth="1"/>
  </cols>
  <sheetData>
    <row r="3" spans="2:8" ht="18" x14ac:dyDescent="0.25">
      <c r="B3" s="1" t="s">
        <v>0</v>
      </c>
      <c r="C3" s="1"/>
      <c r="D3" s="2"/>
      <c r="E3" s="2"/>
      <c r="F3" s="2"/>
      <c r="G3" s="2"/>
    </row>
    <row r="4" spans="2:8" x14ac:dyDescent="0.25">
      <c r="B4" s="3"/>
      <c r="C4" s="3"/>
      <c r="D4" s="2"/>
      <c r="E4" s="2"/>
      <c r="F4" s="2"/>
      <c r="G4" s="2"/>
    </row>
    <row r="5" spans="2:8" ht="15.75" thickBot="1" x14ac:dyDescent="0.3">
      <c r="B5" s="3"/>
      <c r="C5" s="3"/>
      <c r="D5" s="2"/>
      <c r="E5" s="2"/>
      <c r="F5" s="2"/>
      <c r="G5" s="2"/>
    </row>
    <row r="6" spans="2:8" ht="15.75" thickBot="1" x14ac:dyDescent="0.3">
      <c r="B6" s="15"/>
      <c r="C6" s="4" t="s">
        <v>1</v>
      </c>
      <c r="D6" s="41" t="s">
        <v>2</v>
      </c>
      <c r="E6" s="5"/>
      <c r="F6" s="45" t="s">
        <v>2</v>
      </c>
      <c r="G6" s="6"/>
    </row>
    <row r="7" spans="2:8" x14ac:dyDescent="0.25">
      <c r="B7" s="44"/>
      <c r="C7" s="40">
        <v>2013</v>
      </c>
      <c r="D7" s="39">
        <v>2013</v>
      </c>
      <c r="E7" s="5"/>
      <c r="F7" s="46">
        <v>2014</v>
      </c>
      <c r="G7" s="2"/>
    </row>
    <row r="8" spans="2:8" hidden="1" x14ac:dyDescent="0.25">
      <c r="B8" s="16" t="s">
        <v>3</v>
      </c>
      <c r="C8" s="7"/>
      <c r="D8" s="12"/>
      <c r="E8" s="42"/>
      <c r="F8" s="48"/>
      <c r="G8" s="2"/>
    </row>
    <row r="9" spans="2:8" x14ac:dyDescent="0.25">
      <c r="B9" s="17" t="s">
        <v>4</v>
      </c>
      <c r="C9" s="28">
        <v>0</v>
      </c>
      <c r="D9" s="56">
        <v>0</v>
      </c>
      <c r="E9" s="43"/>
      <c r="F9" s="49"/>
      <c r="G9" s="2"/>
    </row>
    <row r="10" spans="2:8" x14ac:dyDescent="0.25">
      <c r="B10" s="18" t="s">
        <v>5</v>
      </c>
      <c r="C10" s="29">
        <v>63572.6</v>
      </c>
      <c r="D10" s="57">
        <v>67500</v>
      </c>
      <c r="E10" s="8"/>
      <c r="F10" s="50">
        <f>65000*1.05</f>
        <v>68250</v>
      </c>
    </row>
    <row r="11" spans="2:8" x14ac:dyDescent="0.25">
      <c r="B11" s="17" t="s">
        <v>6</v>
      </c>
      <c r="C11" s="28">
        <v>150</v>
      </c>
      <c r="D11" s="58">
        <v>150</v>
      </c>
      <c r="E11" s="9"/>
      <c r="F11" s="51">
        <v>150</v>
      </c>
    </row>
    <row r="12" spans="2:8" x14ac:dyDescent="0.25">
      <c r="B12" s="18" t="s">
        <v>7</v>
      </c>
      <c r="C12" s="29">
        <v>2773.04</v>
      </c>
      <c r="D12" s="57">
        <v>3000</v>
      </c>
      <c r="E12" s="8"/>
      <c r="F12" s="52">
        <v>3000</v>
      </c>
    </row>
    <row r="13" spans="2:8" x14ac:dyDescent="0.25">
      <c r="B13" s="17" t="s">
        <v>8</v>
      </c>
      <c r="C13" s="28">
        <v>160</v>
      </c>
      <c r="D13" s="56">
        <v>0</v>
      </c>
      <c r="E13" s="9"/>
      <c r="F13" s="51">
        <v>0</v>
      </c>
    </row>
    <row r="14" spans="2:8" x14ac:dyDescent="0.25">
      <c r="B14" s="18" t="s">
        <v>9</v>
      </c>
      <c r="C14" s="29">
        <v>1170.21</v>
      </c>
      <c r="D14" s="59">
        <v>1000</v>
      </c>
      <c r="E14" s="8"/>
      <c r="F14" s="52">
        <v>1000</v>
      </c>
    </row>
    <row r="15" spans="2:8" x14ac:dyDescent="0.25">
      <c r="B15" s="19" t="s">
        <v>10</v>
      </c>
      <c r="C15" s="30">
        <v>3303.11</v>
      </c>
      <c r="D15" s="58">
        <v>2000</v>
      </c>
      <c r="E15" s="9"/>
      <c r="F15" s="51">
        <v>3000</v>
      </c>
      <c r="G15" s="2"/>
    </row>
    <row r="16" spans="2:8" x14ac:dyDescent="0.25">
      <c r="B16" s="18" t="s">
        <v>11</v>
      </c>
      <c r="C16" s="31">
        <v>2650</v>
      </c>
      <c r="D16" s="57">
        <v>2000</v>
      </c>
      <c r="E16" s="8"/>
      <c r="F16" s="52">
        <v>3000</v>
      </c>
      <c r="G16" s="2"/>
      <c r="H16" s="2"/>
    </row>
    <row r="17" spans="2:8" x14ac:dyDescent="0.25">
      <c r="B17" s="17" t="s">
        <v>12</v>
      </c>
      <c r="C17" s="28">
        <v>0</v>
      </c>
      <c r="D17" s="56">
        <v>0</v>
      </c>
      <c r="E17" s="9"/>
      <c r="F17" s="51">
        <v>0</v>
      </c>
      <c r="G17" s="2"/>
      <c r="H17" s="2"/>
    </row>
    <row r="18" spans="2:8" x14ac:dyDescent="0.25">
      <c r="B18" s="18" t="s">
        <v>13</v>
      </c>
      <c r="C18" s="29">
        <v>429.32</v>
      </c>
      <c r="D18" s="57">
        <v>500</v>
      </c>
      <c r="E18" s="10"/>
      <c r="F18" s="52">
        <v>300</v>
      </c>
      <c r="G18" s="2"/>
      <c r="H18" s="2"/>
    </row>
    <row r="19" spans="2:8" x14ac:dyDescent="0.25">
      <c r="B19" s="17" t="s">
        <v>14</v>
      </c>
      <c r="C19" s="28">
        <v>0</v>
      </c>
      <c r="D19" s="56">
        <v>0</v>
      </c>
      <c r="E19" s="9"/>
      <c r="F19" s="51">
        <v>0</v>
      </c>
      <c r="G19" s="2"/>
      <c r="H19" s="2"/>
    </row>
    <row r="20" spans="2:8" x14ac:dyDescent="0.25">
      <c r="B20" s="18" t="s">
        <v>15</v>
      </c>
      <c r="C20" s="29">
        <v>0</v>
      </c>
      <c r="D20" s="59">
        <v>0</v>
      </c>
      <c r="E20" s="10"/>
      <c r="F20" s="52">
        <v>0</v>
      </c>
      <c r="G20" s="2"/>
      <c r="H20" s="2"/>
    </row>
    <row r="21" spans="2:8" x14ac:dyDescent="0.25">
      <c r="B21" s="17" t="s">
        <v>16</v>
      </c>
      <c r="C21" s="28">
        <v>0</v>
      </c>
      <c r="D21" s="56">
        <v>0</v>
      </c>
      <c r="E21" s="11"/>
      <c r="F21" s="51">
        <v>0</v>
      </c>
      <c r="G21" s="2"/>
      <c r="H21" s="2"/>
    </row>
    <row r="22" spans="2:8" x14ac:dyDescent="0.25">
      <c r="B22" s="20" t="s">
        <v>17</v>
      </c>
      <c r="C22" s="32">
        <f>SUM(C9:C21)</f>
        <v>74208.280000000013</v>
      </c>
      <c r="D22" s="60">
        <f>SUM(D10:D21)</f>
        <v>76150</v>
      </c>
      <c r="E22" s="10"/>
      <c r="F22" s="53">
        <f>SUM(F10:F21)</f>
        <v>78700</v>
      </c>
      <c r="G22" s="2"/>
      <c r="H22" s="2"/>
    </row>
    <row r="23" spans="2:8" x14ac:dyDescent="0.25">
      <c r="B23" s="21"/>
      <c r="C23" s="33"/>
      <c r="D23" s="59"/>
      <c r="E23" s="47"/>
      <c r="F23" s="54"/>
      <c r="G23" s="2"/>
      <c r="H23" s="2"/>
    </row>
    <row r="24" spans="2:8" x14ac:dyDescent="0.25">
      <c r="B24" s="16" t="s">
        <v>18</v>
      </c>
      <c r="C24" s="34"/>
      <c r="D24" s="59"/>
      <c r="E24" s="9"/>
      <c r="F24" s="54"/>
      <c r="G24" s="2"/>
      <c r="H24" s="2"/>
    </row>
    <row r="25" spans="2:8" x14ac:dyDescent="0.25">
      <c r="B25" s="17" t="s">
        <v>19</v>
      </c>
      <c r="C25" s="28">
        <v>2964.06</v>
      </c>
      <c r="D25" s="56">
        <v>750</v>
      </c>
      <c r="E25" s="9"/>
      <c r="F25" s="51">
        <v>1000</v>
      </c>
    </row>
    <row r="26" spans="2:8" x14ac:dyDescent="0.25">
      <c r="B26" s="17" t="s">
        <v>20</v>
      </c>
      <c r="C26" s="28">
        <v>592.37</v>
      </c>
      <c r="D26" s="56">
        <v>1000</v>
      </c>
      <c r="E26" s="10"/>
      <c r="F26" s="51">
        <v>1100</v>
      </c>
    </row>
    <row r="27" spans="2:8" x14ac:dyDescent="0.25">
      <c r="B27" s="18" t="s">
        <v>21</v>
      </c>
      <c r="C27" s="29">
        <v>25511.119999999999</v>
      </c>
      <c r="D27" s="57">
        <v>26000</v>
      </c>
      <c r="E27" s="8"/>
      <c r="F27" s="52">
        <v>32000</v>
      </c>
    </row>
    <row r="28" spans="2:8" x14ac:dyDescent="0.25">
      <c r="B28" s="17" t="s">
        <v>22</v>
      </c>
      <c r="C28" s="28">
        <v>659.6</v>
      </c>
      <c r="D28" s="58">
        <v>3500</v>
      </c>
      <c r="E28" s="9"/>
      <c r="F28" s="51">
        <v>4000</v>
      </c>
    </row>
    <row r="29" spans="2:8" x14ac:dyDescent="0.25">
      <c r="B29" s="17" t="s">
        <v>23</v>
      </c>
      <c r="C29" s="28">
        <v>14863.1</v>
      </c>
      <c r="D29" s="58">
        <v>16500</v>
      </c>
      <c r="E29" s="8"/>
      <c r="F29" s="51">
        <v>16000</v>
      </c>
    </row>
    <row r="30" spans="2:8" x14ac:dyDescent="0.25">
      <c r="B30" s="18" t="s">
        <v>24</v>
      </c>
      <c r="C30" s="35">
        <v>2288.06</v>
      </c>
      <c r="D30" s="57">
        <v>3500</v>
      </c>
      <c r="E30" s="10"/>
      <c r="F30" s="52">
        <v>2200</v>
      </c>
    </row>
    <row r="31" spans="2:8" x14ac:dyDescent="0.25">
      <c r="B31" s="17" t="s">
        <v>25</v>
      </c>
      <c r="C31" s="36">
        <v>723.25</v>
      </c>
      <c r="D31" s="58">
        <v>1000</v>
      </c>
      <c r="E31" s="9"/>
      <c r="F31" s="51">
        <v>0</v>
      </c>
    </row>
    <row r="32" spans="2:8" x14ac:dyDescent="0.25">
      <c r="B32" s="18" t="s">
        <v>26</v>
      </c>
      <c r="C32" s="35">
        <v>4061.71</v>
      </c>
      <c r="D32" s="59">
        <v>2500</v>
      </c>
      <c r="E32" s="8"/>
      <c r="F32" s="52">
        <v>2500</v>
      </c>
    </row>
    <row r="33" spans="1:16" x14ac:dyDescent="0.25">
      <c r="B33" s="17" t="s">
        <v>27</v>
      </c>
      <c r="C33" s="28">
        <v>457.52</v>
      </c>
      <c r="D33" s="56">
        <v>1000</v>
      </c>
      <c r="E33" s="9"/>
      <c r="F33" s="51">
        <v>1600</v>
      </c>
    </row>
    <row r="34" spans="1:16" x14ac:dyDescent="0.25">
      <c r="B34" s="18" t="s">
        <v>28</v>
      </c>
      <c r="C34" s="29">
        <f>1905</f>
        <v>1905</v>
      </c>
      <c r="D34" s="59">
        <v>2500</v>
      </c>
      <c r="E34" s="8"/>
      <c r="F34" s="52">
        <v>2500</v>
      </c>
    </row>
    <row r="35" spans="1:16" x14ac:dyDescent="0.25">
      <c r="B35" s="17" t="s">
        <v>29</v>
      </c>
      <c r="C35" s="37">
        <v>13091.98</v>
      </c>
      <c r="D35" s="58">
        <v>14000</v>
      </c>
      <c r="E35" s="9"/>
      <c r="F35" s="51">
        <v>14000</v>
      </c>
    </row>
    <row r="36" spans="1:16" x14ac:dyDescent="0.25">
      <c r="B36" s="18" t="s">
        <v>7</v>
      </c>
      <c r="C36" s="31">
        <v>0</v>
      </c>
      <c r="D36" s="57">
        <v>0</v>
      </c>
      <c r="E36" s="9"/>
      <c r="F36" s="52">
        <v>0</v>
      </c>
      <c r="G36" s="2"/>
      <c r="H36" s="13"/>
    </row>
    <row r="37" spans="1:16" x14ac:dyDescent="0.25">
      <c r="B37" s="17" t="s">
        <v>11</v>
      </c>
      <c r="C37" s="30">
        <v>202.5</v>
      </c>
      <c r="D37" s="58">
        <v>0</v>
      </c>
      <c r="E37" s="8"/>
      <c r="F37" s="51">
        <v>0</v>
      </c>
      <c r="G37" s="2"/>
      <c r="H37" s="13"/>
    </row>
    <row r="38" spans="1:16" x14ac:dyDescent="0.25">
      <c r="B38" s="18" t="s">
        <v>16</v>
      </c>
      <c r="C38" s="35">
        <v>241.2</v>
      </c>
      <c r="D38" s="57">
        <v>1000</v>
      </c>
      <c r="E38" s="9"/>
      <c r="F38" s="52">
        <v>1500</v>
      </c>
      <c r="G38" s="2"/>
      <c r="H38" s="2"/>
    </row>
    <row r="39" spans="1:16" x14ac:dyDescent="0.25">
      <c r="B39" s="17"/>
      <c r="C39" s="30"/>
      <c r="D39" s="58">
        <v>0</v>
      </c>
      <c r="E39" s="8"/>
      <c r="F39" s="51">
        <v>0</v>
      </c>
      <c r="G39" s="2"/>
      <c r="H39" s="2"/>
      <c r="P39" s="72"/>
    </row>
    <row r="40" spans="1:16" ht="15.75" thickBot="1" x14ac:dyDescent="0.3">
      <c r="B40" s="22" t="s">
        <v>17</v>
      </c>
      <c r="C40" s="38">
        <f>SUM(C25:C39)</f>
        <v>67561.469999999987</v>
      </c>
      <c r="D40" s="61">
        <f>SUM(D25:D39)</f>
        <v>73250</v>
      </c>
      <c r="E40" s="14"/>
      <c r="F40" s="55">
        <f>SUM(F25:F39)</f>
        <v>78400</v>
      </c>
      <c r="G40" s="2"/>
      <c r="H40" s="2"/>
    </row>
    <row r="41" spans="1:16" x14ac:dyDescent="0.25">
      <c r="B41" s="23"/>
      <c r="C41" s="66"/>
      <c r="D41" s="24"/>
      <c r="E41" s="59"/>
      <c r="F41" s="54"/>
      <c r="G41" s="2"/>
      <c r="H41" s="2"/>
    </row>
    <row r="42" spans="1:16" x14ac:dyDescent="0.25">
      <c r="B42" s="63" t="s">
        <v>30</v>
      </c>
      <c r="C42" s="67">
        <f>C22-C40</f>
        <v>6646.8100000000268</v>
      </c>
      <c r="D42" s="64">
        <f>D22-D40</f>
        <v>2900</v>
      </c>
      <c r="E42" s="65"/>
      <c r="F42" s="53">
        <f>F22-F40</f>
        <v>300</v>
      </c>
      <c r="G42" s="2"/>
      <c r="H42" s="2"/>
    </row>
    <row r="43" spans="1:16" ht="15.75" thickBot="1" x14ac:dyDescent="0.3">
      <c r="B43" s="25"/>
      <c r="C43" s="73"/>
      <c r="D43" s="26"/>
      <c r="E43" s="62"/>
      <c r="F43" s="27"/>
      <c r="G43" s="2"/>
      <c r="H43" s="2"/>
    </row>
    <row r="44" spans="1:16" x14ac:dyDescent="0.25">
      <c r="C44" s="74"/>
      <c r="H44" s="2"/>
    </row>
    <row r="45" spans="1:16" x14ac:dyDescent="0.25">
      <c r="H45" s="2"/>
    </row>
    <row r="46" spans="1:16" ht="18.75" x14ac:dyDescent="0.3">
      <c r="A46" s="71"/>
      <c r="B46" s="71"/>
      <c r="C46" s="68" t="s">
        <v>5</v>
      </c>
      <c r="D46" s="71"/>
      <c r="E46" s="71"/>
      <c r="F46" s="71"/>
      <c r="H46" s="2"/>
    </row>
    <row r="47" spans="1:16" ht="18.75" x14ac:dyDescent="0.3">
      <c r="C47" s="68">
        <v>2013</v>
      </c>
      <c r="E47" s="68">
        <v>2014</v>
      </c>
      <c r="F47" t="s">
        <v>45</v>
      </c>
    </row>
    <row r="48" spans="1:16" x14ac:dyDescent="0.25">
      <c r="C48" s="69" t="s">
        <v>31</v>
      </c>
      <c r="E48" s="69" t="s">
        <v>31</v>
      </c>
    </row>
    <row r="49" spans="2:5" x14ac:dyDescent="0.25">
      <c r="B49" t="s">
        <v>32</v>
      </c>
      <c r="C49">
        <v>236</v>
      </c>
      <c r="E49">
        <v>245</v>
      </c>
    </row>
    <row r="50" spans="2:5" x14ac:dyDescent="0.25">
      <c r="B50" t="s">
        <v>33</v>
      </c>
      <c r="C50">
        <v>190</v>
      </c>
      <c r="E50">
        <v>200</v>
      </c>
    </row>
    <row r="51" spans="2:5" x14ac:dyDescent="0.25">
      <c r="B51" t="s">
        <v>34</v>
      </c>
      <c r="C51">
        <v>165</v>
      </c>
      <c r="E51">
        <v>175</v>
      </c>
    </row>
    <row r="52" spans="2:5" x14ac:dyDescent="0.25">
      <c r="B52" t="s">
        <v>35</v>
      </c>
      <c r="C52">
        <v>141</v>
      </c>
      <c r="E52">
        <v>150</v>
      </c>
    </row>
    <row r="53" spans="2:5" x14ac:dyDescent="0.25">
      <c r="B53" t="s">
        <v>36</v>
      </c>
      <c r="C53">
        <v>130</v>
      </c>
      <c r="E53">
        <v>135</v>
      </c>
    </row>
    <row r="54" spans="2:5" x14ac:dyDescent="0.25">
      <c r="B54" s="70" t="s">
        <v>37</v>
      </c>
      <c r="C54" s="70">
        <v>150</v>
      </c>
      <c r="E54">
        <v>160</v>
      </c>
    </row>
    <row r="55" spans="2:5" x14ac:dyDescent="0.25">
      <c r="B55" t="s">
        <v>38</v>
      </c>
      <c r="C55">
        <v>116</v>
      </c>
      <c r="E55">
        <v>125</v>
      </c>
    </row>
    <row r="56" spans="2:5" x14ac:dyDescent="0.25">
      <c r="B56" t="s">
        <v>39</v>
      </c>
      <c r="C56">
        <v>93</v>
      </c>
      <c r="E56">
        <v>100</v>
      </c>
    </row>
    <row r="57" spans="2:5" x14ac:dyDescent="0.25">
      <c r="B57" t="s">
        <v>40</v>
      </c>
      <c r="C57">
        <v>455</v>
      </c>
      <c r="E57">
        <v>480</v>
      </c>
    </row>
    <row r="58" spans="2:5" x14ac:dyDescent="0.25">
      <c r="B58" t="s">
        <v>41</v>
      </c>
      <c r="C58">
        <v>56</v>
      </c>
      <c r="E58">
        <v>60</v>
      </c>
    </row>
    <row r="59" spans="2:5" x14ac:dyDescent="0.25">
      <c r="B59" t="s">
        <v>42</v>
      </c>
      <c r="C59">
        <v>201</v>
      </c>
      <c r="E59">
        <v>210</v>
      </c>
    </row>
    <row r="60" spans="2:5" x14ac:dyDescent="0.25">
      <c r="B60" t="s">
        <v>43</v>
      </c>
      <c r="C60">
        <v>130</v>
      </c>
      <c r="E60">
        <v>135</v>
      </c>
    </row>
    <row r="61" spans="2:5" x14ac:dyDescent="0.25">
      <c r="B61" t="s">
        <v>44</v>
      </c>
      <c r="C61">
        <v>61</v>
      </c>
      <c r="E61">
        <v>65</v>
      </c>
    </row>
    <row r="66" spans="9:9" x14ac:dyDescent="0.25">
      <c r="I66" s="72"/>
    </row>
    <row r="67" spans="9:9" x14ac:dyDescent="0.25">
      <c r="I67" s="7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Roland</cp:lastModifiedBy>
  <cp:lastPrinted>2014-03-26T12:38:29Z</cp:lastPrinted>
  <dcterms:created xsi:type="dcterms:W3CDTF">2014-03-07T13:54:22Z</dcterms:created>
  <dcterms:modified xsi:type="dcterms:W3CDTF">2014-03-27T08:47:14Z</dcterms:modified>
</cp:coreProperties>
</file>